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uart\Documents\Websites\Geostats\New 2407\files\"/>
    </mc:Choice>
  </mc:AlternateContent>
  <xr:revisionPtr revIDLastSave="0" documentId="8_{C6F4B55F-FD42-4D25-ABBC-B941CD6CF63F}" xr6:coauthVersionLast="47" xr6:coauthVersionMax="47" xr10:uidLastSave="{00000000-0000-0000-0000-000000000000}"/>
  <bookViews>
    <workbookView xWindow="38290" yWindow="-110" windowWidth="38620" windowHeight="21100" activeTab="1" xr2:uid="{3E41A9BB-70DD-4221-9C98-E0C9CEC79887}"/>
  </bookViews>
  <sheets>
    <sheet name="Pill DB" sheetId="2" r:id="rId1"/>
    <sheet name="Samples" sheetId="1" r:id="rId2"/>
  </sheets>
  <definedNames>
    <definedName name="PillDB">'Pill DB'!$A$2:$A$13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/>
  <c r="E2" i="1"/>
  <c r="F2" i="1" s="1"/>
</calcChain>
</file>

<file path=xl/sharedStrings.xml><?xml version="1.0" encoding="utf-8"?>
<sst xmlns="http://schemas.openxmlformats.org/spreadsheetml/2006/main" count="22" uniqueCount="21">
  <si>
    <t>Sample ID</t>
  </si>
  <si>
    <t>Inserted Pill ID</t>
  </si>
  <si>
    <t>Grade of Pill (Au, ppm)</t>
  </si>
  <si>
    <t>Mass Blank Material (g)</t>
  </si>
  <si>
    <t>Expected Grade (ppm)</t>
  </si>
  <si>
    <t>A0001</t>
  </si>
  <si>
    <t>Product Name</t>
  </si>
  <si>
    <t>Pill Grade (ppm)</t>
  </si>
  <si>
    <t>HARM19</t>
  </si>
  <si>
    <t>HARM21</t>
  </si>
  <si>
    <t>HARM27</t>
  </si>
  <si>
    <t>Number of Pills</t>
  </si>
  <si>
    <t>GAP-01</t>
  </si>
  <si>
    <t>GAP-02</t>
  </si>
  <si>
    <t>GAP-03</t>
  </si>
  <si>
    <t>GAP-04</t>
  </si>
  <si>
    <t>GAP-05</t>
  </si>
  <si>
    <t>GAP-06</t>
  </si>
  <si>
    <t>GAP-07</t>
  </si>
  <si>
    <t>GAP-08</t>
  </si>
  <si>
    <t>GAP-09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</si>
</sst>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_-;\-* #,##0_-;_-* &quot;-&quot;??_-;_-@_-"/>
    <numFmt numFmtId="171" formatCode="0.000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165" fontId="3" fillId="2" borderId="0" xfId="1" applyNumberFormat="1" applyFont="1" applyFill="1"/>
    <xf numFmtId="165" fontId="4" fillId="2" borderId="0" xfId="1" applyNumberFormat="1" applyFont="1" applyFill="1"/>
    <xf numFmtId="171" fontId="3" fillId="2" borderId="0" xfId="0" applyNumberFormat="1" applyFont="1" applyFill="1"/>
    <xf numFmtId="171" fontId="4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1E4F-E23A-4164-B1EC-467E0784A6EF}">
  <dimension ref="A1:B13"/>
  <sheetViews>
    <sheetView workbookViewId="0"/>
  </sheetViews>
  <sheetFormatPr defaultRowHeight="12.5" x14ac:dyDescent="0.25"/>
  <cols>
    <col min="1" max="1" width="14" bestFit="1" customWidth="1"/>
    <col min="2" max="2" width="16" bestFit="1" customWidth="1"/>
  </cols>
  <sheetData>
    <row r="1" spans="1:2" ht="13" x14ac:dyDescent="0.3">
      <c r="A1" s="1" t="s">
        <v>6</v>
      </c>
      <c r="B1" s="1" t="s">
        <v>7</v>
      </c>
    </row>
    <row r="2" spans="1:2" x14ac:dyDescent="0.25">
      <c r="A2" t="s">
        <v>8</v>
      </c>
      <c r="B2">
        <v>2117</v>
      </c>
    </row>
    <row r="3" spans="1:2" x14ac:dyDescent="0.25">
      <c r="A3" t="s">
        <v>9</v>
      </c>
      <c r="B3">
        <v>5249</v>
      </c>
    </row>
    <row r="4" spans="1:2" x14ac:dyDescent="0.25">
      <c r="A4" t="s">
        <v>10</v>
      </c>
      <c r="B4">
        <v>304</v>
      </c>
    </row>
    <row r="5" spans="1:2" x14ac:dyDescent="0.25">
      <c r="A5" t="s">
        <v>12</v>
      </c>
      <c r="B5">
        <v>3237</v>
      </c>
    </row>
    <row r="6" spans="1:2" x14ac:dyDescent="0.25">
      <c r="A6" t="s">
        <v>13</v>
      </c>
      <c r="B6">
        <v>1025</v>
      </c>
    </row>
    <row r="7" spans="1:2" x14ac:dyDescent="0.25">
      <c r="A7" t="s">
        <v>14</v>
      </c>
      <c r="B7">
        <v>10000</v>
      </c>
    </row>
    <row r="8" spans="1:2" x14ac:dyDescent="0.25">
      <c r="A8" t="s">
        <v>15</v>
      </c>
      <c r="B8">
        <v>2117</v>
      </c>
    </row>
    <row r="9" spans="1:2" x14ac:dyDescent="0.25">
      <c r="A9" t="s">
        <v>16</v>
      </c>
      <c r="B9">
        <v>5249</v>
      </c>
    </row>
    <row r="10" spans="1:2" x14ac:dyDescent="0.25">
      <c r="A10" t="s">
        <v>17</v>
      </c>
      <c r="B10">
        <v>22202</v>
      </c>
    </row>
    <row r="11" spans="1:2" x14ac:dyDescent="0.25">
      <c r="A11" t="s">
        <v>18</v>
      </c>
      <c r="B11">
        <v>304</v>
      </c>
    </row>
    <row r="12" spans="1:2" x14ac:dyDescent="0.25">
      <c r="A12" t="s">
        <v>19</v>
      </c>
      <c r="B12">
        <v>8000</v>
      </c>
    </row>
    <row r="13" spans="1:2" x14ac:dyDescent="0.25">
      <c r="A13" t="s">
        <v>20</v>
      </c>
      <c r="B13">
        <v>15000</v>
      </c>
    </row>
  </sheetData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35AD3-24D2-43F1-9AE6-B44BA70F57D9}">
  <dimension ref="A1:F50"/>
  <sheetViews>
    <sheetView tabSelected="1" workbookViewId="0">
      <pane ySplit="2" topLeftCell="A3" activePane="bottomLeft" state="frozenSplit"/>
      <selection pane="bottomLeft" activeCell="A3" sqref="A3"/>
    </sheetView>
  </sheetViews>
  <sheetFormatPr defaultRowHeight="12.5" x14ac:dyDescent="0.25"/>
  <cols>
    <col min="1" max="1" width="10.453125" bestFit="1" customWidth="1"/>
    <col min="2" max="2" width="22.453125" bestFit="1" customWidth="1"/>
    <col min="3" max="3" width="14.453125" bestFit="1" customWidth="1"/>
    <col min="4" max="4" width="15" bestFit="1" customWidth="1"/>
    <col min="5" max="5" width="22.1796875" bestFit="1" customWidth="1"/>
    <col min="6" max="6" width="21.7265625" bestFit="1" customWidth="1"/>
  </cols>
  <sheetData>
    <row r="1" spans="1:6" ht="13" x14ac:dyDescent="0.3">
      <c r="A1" s="1" t="s">
        <v>0</v>
      </c>
      <c r="B1" s="1" t="s">
        <v>3</v>
      </c>
      <c r="C1" s="1" t="s">
        <v>1</v>
      </c>
      <c r="D1" s="1" t="s">
        <v>11</v>
      </c>
      <c r="E1" s="4" t="s">
        <v>2</v>
      </c>
      <c r="F1" s="4" t="s">
        <v>4</v>
      </c>
    </row>
    <row r="2" spans="1:6" ht="13" x14ac:dyDescent="0.3">
      <c r="A2" s="2" t="s">
        <v>5</v>
      </c>
      <c r="B2" s="2">
        <v>1000</v>
      </c>
      <c r="C2" s="2" t="s">
        <v>8</v>
      </c>
      <c r="D2" s="2">
        <v>1</v>
      </c>
      <c r="E2" s="5">
        <f>IF(ISNA(VLOOKUP(C2,'Pill DB'!A:B,2,FALSE)),"",VLOOKUP(C2,'Pill DB'!A:B,2,FALSE))</f>
        <v>2117</v>
      </c>
      <c r="F2" s="7">
        <f>IF(OR(E2="",B2=""),"",(E2*1*D2)/(B2+1*D2))</f>
        <v>2.1148851148851149</v>
      </c>
    </row>
    <row r="3" spans="1:6" x14ac:dyDescent="0.25">
      <c r="A3" s="3"/>
      <c r="B3" s="3"/>
      <c r="C3" s="3"/>
      <c r="D3" s="3"/>
      <c r="E3" s="6" t="str">
        <f>IF(ISNA(VLOOKUP(C3,'Pill DB'!A:B,2,FALSE)),"",VLOOKUP(C3,'Pill DB'!A:B,2,FALSE))</f>
        <v/>
      </c>
      <c r="F3" s="8" t="str">
        <f t="shared" ref="F3:F50" si="0">IF(OR(E3="",B3=""),"",(E3*1*D3)/(B3+1*D3))</f>
        <v/>
      </c>
    </row>
    <row r="4" spans="1:6" x14ac:dyDescent="0.25">
      <c r="A4" s="3"/>
      <c r="B4" s="3"/>
      <c r="C4" s="3"/>
      <c r="D4" s="3"/>
      <c r="E4" s="6" t="str">
        <f>IF(ISNA(VLOOKUP(C4,'Pill DB'!A:B,2,FALSE)),"",VLOOKUP(C4,'Pill DB'!A:B,2,FALSE))</f>
        <v/>
      </c>
      <c r="F4" s="8" t="str">
        <f t="shared" si="0"/>
        <v/>
      </c>
    </row>
    <row r="5" spans="1:6" x14ac:dyDescent="0.25">
      <c r="A5" s="3"/>
      <c r="B5" s="3"/>
      <c r="C5" s="3"/>
      <c r="D5" s="3"/>
      <c r="E5" s="6" t="str">
        <f>IF(ISNA(VLOOKUP(C5,'Pill DB'!A:B,2,FALSE)),"",VLOOKUP(C5,'Pill DB'!A:B,2,FALSE))</f>
        <v/>
      </c>
      <c r="F5" s="8" t="str">
        <f t="shared" si="0"/>
        <v/>
      </c>
    </row>
    <row r="6" spans="1:6" x14ac:dyDescent="0.25">
      <c r="A6" s="3"/>
      <c r="B6" s="3"/>
      <c r="C6" s="3"/>
      <c r="D6" s="3"/>
      <c r="E6" s="6" t="str">
        <f>IF(ISNA(VLOOKUP(C6,'Pill DB'!A:B,2,FALSE)),"",VLOOKUP(C6,'Pill DB'!A:B,2,FALSE))</f>
        <v/>
      </c>
      <c r="F6" s="8" t="str">
        <f t="shared" si="0"/>
        <v/>
      </c>
    </row>
    <row r="7" spans="1:6" x14ac:dyDescent="0.25">
      <c r="A7" s="3"/>
      <c r="B7" s="3"/>
      <c r="C7" s="3"/>
      <c r="D7" s="3"/>
      <c r="E7" s="6" t="str">
        <f>IF(ISNA(VLOOKUP(C7,'Pill DB'!A:B,2,FALSE)),"",VLOOKUP(C7,'Pill DB'!A:B,2,FALSE))</f>
        <v/>
      </c>
      <c r="F7" s="8" t="str">
        <f t="shared" si="0"/>
        <v/>
      </c>
    </row>
    <row r="8" spans="1:6" x14ac:dyDescent="0.25">
      <c r="A8" s="3"/>
      <c r="B8" s="3"/>
      <c r="C8" s="3"/>
      <c r="D8" s="3"/>
      <c r="E8" s="6" t="str">
        <f>IF(ISNA(VLOOKUP(C8,'Pill DB'!A:B,2,FALSE)),"",VLOOKUP(C8,'Pill DB'!A:B,2,FALSE))</f>
        <v/>
      </c>
      <c r="F8" s="8" t="str">
        <f t="shared" si="0"/>
        <v/>
      </c>
    </row>
    <row r="9" spans="1:6" x14ac:dyDescent="0.25">
      <c r="A9" s="3"/>
      <c r="B9" s="3"/>
      <c r="C9" s="3"/>
      <c r="D9" s="3"/>
      <c r="E9" s="6" t="str">
        <f>IF(ISNA(VLOOKUP(C9,'Pill DB'!A:B,2,FALSE)),"",VLOOKUP(C9,'Pill DB'!A:B,2,FALSE))</f>
        <v/>
      </c>
      <c r="F9" s="8" t="str">
        <f t="shared" si="0"/>
        <v/>
      </c>
    </row>
    <row r="10" spans="1:6" x14ac:dyDescent="0.25">
      <c r="A10" s="3"/>
      <c r="B10" s="3"/>
      <c r="C10" s="3"/>
      <c r="D10" s="3"/>
      <c r="E10" s="6" t="str">
        <f>IF(ISNA(VLOOKUP(C10,'Pill DB'!A:B,2,FALSE)),"",VLOOKUP(C10,'Pill DB'!A:B,2,FALSE))</f>
        <v/>
      </c>
      <c r="F10" s="8" t="str">
        <f t="shared" si="0"/>
        <v/>
      </c>
    </row>
    <row r="11" spans="1:6" x14ac:dyDescent="0.25">
      <c r="A11" s="3"/>
      <c r="B11" s="3"/>
      <c r="C11" s="3"/>
      <c r="D11" s="3"/>
      <c r="E11" s="6" t="str">
        <f>IF(ISNA(VLOOKUP(C11,'Pill DB'!A:B,2,FALSE)),"",VLOOKUP(C11,'Pill DB'!A:B,2,FALSE))</f>
        <v/>
      </c>
      <c r="F11" s="8" t="str">
        <f t="shared" si="0"/>
        <v/>
      </c>
    </row>
    <row r="12" spans="1:6" x14ac:dyDescent="0.25">
      <c r="A12" s="3"/>
      <c r="B12" s="3"/>
      <c r="C12" s="3"/>
      <c r="D12" s="3"/>
      <c r="E12" s="6" t="str">
        <f>IF(ISNA(VLOOKUP(C12,'Pill DB'!A:B,2,FALSE)),"",VLOOKUP(C12,'Pill DB'!A:B,2,FALSE))</f>
        <v/>
      </c>
      <c r="F12" s="8" t="str">
        <f t="shared" si="0"/>
        <v/>
      </c>
    </row>
    <row r="13" spans="1:6" x14ac:dyDescent="0.25">
      <c r="A13" s="3"/>
      <c r="B13" s="3"/>
      <c r="C13" s="3"/>
      <c r="D13" s="3"/>
      <c r="E13" s="6" t="str">
        <f>IF(ISNA(VLOOKUP(C13,'Pill DB'!A:B,2,FALSE)),"",VLOOKUP(C13,'Pill DB'!A:B,2,FALSE))</f>
        <v/>
      </c>
      <c r="F13" s="8" t="str">
        <f t="shared" si="0"/>
        <v/>
      </c>
    </row>
    <row r="14" spans="1:6" x14ac:dyDescent="0.25">
      <c r="A14" s="3"/>
      <c r="B14" s="3"/>
      <c r="C14" s="3"/>
      <c r="D14" s="3"/>
      <c r="E14" s="6" t="str">
        <f>IF(ISNA(VLOOKUP(C14,'Pill DB'!A:B,2,FALSE)),"",VLOOKUP(C14,'Pill DB'!A:B,2,FALSE))</f>
        <v/>
      </c>
      <c r="F14" s="8" t="str">
        <f t="shared" si="0"/>
        <v/>
      </c>
    </row>
    <row r="15" spans="1:6" x14ac:dyDescent="0.25">
      <c r="A15" s="3"/>
      <c r="B15" s="3"/>
      <c r="C15" s="3"/>
      <c r="D15" s="3"/>
      <c r="E15" s="6" t="str">
        <f>IF(ISNA(VLOOKUP(C15,'Pill DB'!A:B,2,FALSE)),"",VLOOKUP(C15,'Pill DB'!A:B,2,FALSE))</f>
        <v/>
      </c>
      <c r="F15" s="8" t="str">
        <f t="shared" si="0"/>
        <v/>
      </c>
    </row>
    <row r="16" spans="1:6" x14ac:dyDescent="0.25">
      <c r="A16" s="3"/>
      <c r="B16" s="3"/>
      <c r="C16" s="3"/>
      <c r="D16" s="3"/>
      <c r="E16" s="6" t="str">
        <f>IF(ISNA(VLOOKUP(C16,'Pill DB'!A:B,2,FALSE)),"",VLOOKUP(C16,'Pill DB'!A:B,2,FALSE))</f>
        <v/>
      </c>
      <c r="F16" s="8" t="str">
        <f t="shared" si="0"/>
        <v/>
      </c>
    </row>
    <row r="17" spans="1:6" x14ac:dyDescent="0.25">
      <c r="A17" s="3"/>
      <c r="B17" s="3"/>
      <c r="C17" s="3"/>
      <c r="D17" s="3"/>
      <c r="E17" s="6" t="str">
        <f>IF(ISNA(VLOOKUP(C17,'Pill DB'!A:B,2,FALSE)),"",VLOOKUP(C17,'Pill DB'!A:B,2,FALSE))</f>
        <v/>
      </c>
      <c r="F17" s="8" t="str">
        <f t="shared" si="0"/>
        <v/>
      </c>
    </row>
    <row r="18" spans="1:6" x14ac:dyDescent="0.25">
      <c r="A18" s="3"/>
      <c r="B18" s="3"/>
      <c r="C18" s="3"/>
      <c r="D18" s="3"/>
      <c r="E18" s="6" t="str">
        <f>IF(ISNA(VLOOKUP(C18,'Pill DB'!A:B,2,FALSE)),"",VLOOKUP(C18,'Pill DB'!A:B,2,FALSE))</f>
        <v/>
      </c>
      <c r="F18" s="8" t="str">
        <f t="shared" si="0"/>
        <v/>
      </c>
    </row>
    <row r="19" spans="1:6" x14ac:dyDescent="0.25">
      <c r="A19" s="3"/>
      <c r="B19" s="3"/>
      <c r="C19" s="3"/>
      <c r="D19" s="3"/>
      <c r="E19" s="6" t="str">
        <f>IF(ISNA(VLOOKUP(C19,'Pill DB'!A:B,2,FALSE)),"",VLOOKUP(C19,'Pill DB'!A:B,2,FALSE))</f>
        <v/>
      </c>
      <c r="F19" s="8" t="str">
        <f t="shared" si="0"/>
        <v/>
      </c>
    </row>
    <row r="20" spans="1:6" x14ac:dyDescent="0.25">
      <c r="A20" s="3"/>
      <c r="B20" s="3"/>
      <c r="C20" s="3"/>
      <c r="D20" s="3"/>
      <c r="E20" s="6" t="str">
        <f>IF(ISNA(VLOOKUP(C20,'Pill DB'!A:B,2,FALSE)),"",VLOOKUP(C20,'Pill DB'!A:B,2,FALSE))</f>
        <v/>
      </c>
      <c r="F20" s="8" t="str">
        <f t="shared" si="0"/>
        <v/>
      </c>
    </row>
    <row r="21" spans="1:6" x14ac:dyDescent="0.25">
      <c r="A21" s="3"/>
      <c r="B21" s="3"/>
      <c r="C21" s="3"/>
      <c r="D21" s="3"/>
      <c r="E21" s="6" t="str">
        <f>IF(ISNA(VLOOKUP(C21,'Pill DB'!A:B,2,FALSE)),"",VLOOKUP(C21,'Pill DB'!A:B,2,FALSE))</f>
        <v/>
      </c>
      <c r="F21" s="8" t="str">
        <f t="shared" si="0"/>
        <v/>
      </c>
    </row>
    <row r="22" spans="1:6" x14ac:dyDescent="0.25">
      <c r="A22" s="3"/>
      <c r="B22" s="3"/>
      <c r="C22" s="3"/>
      <c r="D22" s="3"/>
      <c r="E22" s="6" t="str">
        <f>IF(ISNA(VLOOKUP(C22,'Pill DB'!A:B,2,FALSE)),"",VLOOKUP(C22,'Pill DB'!A:B,2,FALSE))</f>
        <v/>
      </c>
      <c r="F22" s="8" t="str">
        <f t="shared" si="0"/>
        <v/>
      </c>
    </row>
    <row r="23" spans="1:6" x14ac:dyDescent="0.25">
      <c r="A23" s="3"/>
      <c r="B23" s="3"/>
      <c r="C23" s="3"/>
      <c r="D23" s="3"/>
      <c r="E23" s="6" t="str">
        <f>IF(ISNA(VLOOKUP(C23,'Pill DB'!A:B,2,FALSE)),"",VLOOKUP(C23,'Pill DB'!A:B,2,FALSE))</f>
        <v/>
      </c>
      <c r="F23" s="8" t="str">
        <f t="shared" si="0"/>
        <v/>
      </c>
    </row>
    <row r="24" spans="1:6" x14ac:dyDescent="0.25">
      <c r="A24" s="3"/>
      <c r="B24" s="3"/>
      <c r="C24" s="3"/>
      <c r="D24" s="3"/>
      <c r="E24" s="6" t="str">
        <f>IF(ISNA(VLOOKUP(C24,'Pill DB'!A:B,2,FALSE)),"",VLOOKUP(C24,'Pill DB'!A:B,2,FALSE))</f>
        <v/>
      </c>
      <c r="F24" s="8" t="str">
        <f t="shared" si="0"/>
        <v/>
      </c>
    </row>
    <row r="25" spans="1:6" x14ac:dyDescent="0.25">
      <c r="A25" s="3"/>
      <c r="B25" s="3"/>
      <c r="C25" s="3"/>
      <c r="D25" s="3"/>
      <c r="E25" s="6" t="str">
        <f>IF(ISNA(VLOOKUP(C25,'Pill DB'!A:B,2,FALSE)),"",VLOOKUP(C25,'Pill DB'!A:B,2,FALSE))</f>
        <v/>
      </c>
      <c r="F25" s="8" t="str">
        <f t="shared" si="0"/>
        <v/>
      </c>
    </row>
    <row r="26" spans="1:6" x14ac:dyDescent="0.25">
      <c r="A26" s="3"/>
      <c r="B26" s="3"/>
      <c r="C26" s="3"/>
      <c r="D26" s="3"/>
      <c r="E26" s="6" t="str">
        <f>IF(ISNA(VLOOKUP(C26,'Pill DB'!A:B,2,FALSE)),"",VLOOKUP(C26,'Pill DB'!A:B,2,FALSE))</f>
        <v/>
      </c>
      <c r="F26" s="8" t="str">
        <f t="shared" si="0"/>
        <v/>
      </c>
    </row>
    <row r="27" spans="1:6" x14ac:dyDescent="0.25">
      <c r="A27" s="3"/>
      <c r="B27" s="3"/>
      <c r="C27" s="3"/>
      <c r="D27" s="3"/>
      <c r="E27" s="6" t="str">
        <f>IF(ISNA(VLOOKUP(C27,'Pill DB'!A:B,2,FALSE)),"",VLOOKUP(C27,'Pill DB'!A:B,2,FALSE))</f>
        <v/>
      </c>
      <c r="F27" s="8" t="str">
        <f t="shared" si="0"/>
        <v/>
      </c>
    </row>
    <row r="28" spans="1:6" x14ac:dyDescent="0.25">
      <c r="A28" s="3"/>
      <c r="B28" s="3"/>
      <c r="C28" s="3"/>
      <c r="D28" s="3"/>
      <c r="E28" s="6" t="str">
        <f>IF(ISNA(VLOOKUP(C28,'Pill DB'!A:B,2,FALSE)),"",VLOOKUP(C28,'Pill DB'!A:B,2,FALSE))</f>
        <v/>
      </c>
      <c r="F28" s="8" t="str">
        <f t="shared" si="0"/>
        <v/>
      </c>
    </row>
    <row r="29" spans="1:6" x14ac:dyDescent="0.25">
      <c r="E29" s="6" t="str">
        <f>IF(ISNA(VLOOKUP(C29,'Pill DB'!A:B,2,FALSE)),"",VLOOKUP(C29,'Pill DB'!A:B,2,FALSE))</f>
        <v/>
      </c>
      <c r="F29" s="8" t="str">
        <f t="shared" si="0"/>
        <v/>
      </c>
    </row>
    <row r="30" spans="1:6" x14ac:dyDescent="0.25">
      <c r="E30" s="6" t="str">
        <f>IF(ISNA(VLOOKUP(C30,'Pill DB'!A:B,2,FALSE)),"",VLOOKUP(C30,'Pill DB'!A:B,2,FALSE))</f>
        <v/>
      </c>
      <c r="F30" s="8" t="str">
        <f t="shared" si="0"/>
        <v/>
      </c>
    </row>
    <row r="31" spans="1:6" x14ac:dyDescent="0.25">
      <c r="E31" s="6" t="str">
        <f>IF(ISNA(VLOOKUP(C31,'Pill DB'!A:B,2,FALSE)),"",VLOOKUP(C31,'Pill DB'!A:B,2,FALSE))</f>
        <v/>
      </c>
      <c r="F31" s="8" t="str">
        <f t="shared" si="0"/>
        <v/>
      </c>
    </row>
    <row r="32" spans="1:6" x14ac:dyDescent="0.25">
      <c r="E32" s="6" t="str">
        <f>IF(ISNA(VLOOKUP(C32,'Pill DB'!A:B,2,FALSE)),"",VLOOKUP(C32,'Pill DB'!A:B,2,FALSE))</f>
        <v/>
      </c>
      <c r="F32" s="8" t="str">
        <f t="shared" si="0"/>
        <v/>
      </c>
    </row>
    <row r="33" spans="5:6" x14ac:dyDescent="0.25">
      <c r="E33" s="6" t="str">
        <f>IF(ISNA(VLOOKUP(C33,'Pill DB'!A:B,2,FALSE)),"",VLOOKUP(C33,'Pill DB'!A:B,2,FALSE))</f>
        <v/>
      </c>
      <c r="F33" s="8" t="str">
        <f t="shared" si="0"/>
        <v/>
      </c>
    </row>
    <row r="34" spans="5:6" x14ac:dyDescent="0.25">
      <c r="E34" s="6" t="str">
        <f>IF(ISNA(VLOOKUP(C34,'Pill DB'!A:B,2,FALSE)),"",VLOOKUP(C34,'Pill DB'!A:B,2,FALSE))</f>
        <v/>
      </c>
      <c r="F34" s="8" t="str">
        <f t="shared" si="0"/>
        <v/>
      </c>
    </row>
    <row r="35" spans="5:6" x14ac:dyDescent="0.25">
      <c r="E35" s="6" t="str">
        <f>IF(ISNA(VLOOKUP(C35,'Pill DB'!A:B,2,FALSE)),"",VLOOKUP(C35,'Pill DB'!A:B,2,FALSE))</f>
        <v/>
      </c>
      <c r="F35" s="8" t="str">
        <f t="shared" si="0"/>
        <v/>
      </c>
    </row>
    <row r="36" spans="5:6" x14ac:dyDescent="0.25">
      <c r="E36" s="6" t="str">
        <f>IF(ISNA(VLOOKUP(C36,'Pill DB'!A:B,2,FALSE)),"",VLOOKUP(C36,'Pill DB'!A:B,2,FALSE))</f>
        <v/>
      </c>
      <c r="F36" s="8" t="str">
        <f t="shared" si="0"/>
        <v/>
      </c>
    </row>
    <row r="37" spans="5:6" x14ac:dyDescent="0.25">
      <c r="E37" s="6" t="str">
        <f>IF(ISNA(VLOOKUP(C37,'Pill DB'!A:B,2,FALSE)),"",VLOOKUP(C37,'Pill DB'!A:B,2,FALSE))</f>
        <v/>
      </c>
      <c r="F37" s="8" t="str">
        <f t="shared" si="0"/>
        <v/>
      </c>
    </row>
    <row r="38" spans="5:6" x14ac:dyDescent="0.25">
      <c r="E38" s="6" t="str">
        <f>IF(ISNA(VLOOKUP(C38,'Pill DB'!A:B,2,FALSE)),"",VLOOKUP(C38,'Pill DB'!A:B,2,FALSE))</f>
        <v/>
      </c>
      <c r="F38" s="8" t="str">
        <f t="shared" si="0"/>
        <v/>
      </c>
    </row>
    <row r="39" spans="5:6" x14ac:dyDescent="0.25">
      <c r="E39" s="6" t="str">
        <f>IF(ISNA(VLOOKUP(C39,'Pill DB'!A:B,2,FALSE)),"",VLOOKUP(C39,'Pill DB'!A:B,2,FALSE))</f>
        <v/>
      </c>
      <c r="F39" s="8" t="str">
        <f t="shared" si="0"/>
        <v/>
      </c>
    </row>
    <row r="40" spans="5:6" x14ac:dyDescent="0.25">
      <c r="E40" s="6" t="str">
        <f>IF(ISNA(VLOOKUP(C40,'Pill DB'!A:B,2,FALSE)),"",VLOOKUP(C40,'Pill DB'!A:B,2,FALSE))</f>
        <v/>
      </c>
      <c r="F40" s="8" t="str">
        <f t="shared" si="0"/>
        <v/>
      </c>
    </row>
    <row r="41" spans="5:6" x14ac:dyDescent="0.25">
      <c r="E41" s="6" t="str">
        <f>IF(ISNA(VLOOKUP(C41,'Pill DB'!A:B,2,FALSE)),"",VLOOKUP(C41,'Pill DB'!A:B,2,FALSE))</f>
        <v/>
      </c>
      <c r="F41" s="8" t="str">
        <f t="shared" si="0"/>
        <v/>
      </c>
    </row>
    <row r="42" spans="5:6" x14ac:dyDescent="0.25">
      <c r="E42" s="6" t="str">
        <f>IF(ISNA(VLOOKUP(C42,'Pill DB'!A:B,2,FALSE)),"",VLOOKUP(C42,'Pill DB'!A:B,2,FALSE))</f>
        <v/>
      </c>
      <c r="F42" s="8" t="str">
        <f t="shared" si="0"/>
        <v/>
      </c>
    </row>
    <row r="43" spans="5:6" x14ac:dyDescent="0.25">
      <c r="E43" s="6" t="str">
        <f>IF(ISNA(VLOOKUP(C43,'Pill DB'!A:B,2,FALSE)),"",VLOOKUP(C43,'Pill DB'!A:B,2,FALSE))</f>
        <v/>
      </c>
      <c r="F43" s="8" t="str">
        <f t="shared" si="0"/>
        <v/>
      </c>
    </row>
    <row r="44" spans="5:6" x14ac:dyDescent="0.25">
      <c r="E44" s="6" t="str">
        <f>IF(ISNA(VLOOKUP(C44,'Pill DB'!A:B,2,FALSE)),"",VLOOKUP(C44,'Pill DB'!A:B,2,FALSE))</f>
        <v/>
      </c>
      <c r="F44" s="8" t="str">
        <f t="shared" si="0"/>
        <v/>
      </c>
    </row>
    <row r="45" spans="5:6" x14ac:dyDescent="0.25">
      <c r="E45" s="6" t="str">
        <f>IF(ISNA(VLOOKUP(C45,'Pill DB'!A:B,2,FALSE)),"",VLOOKUP(C45,'Pill DB'!A:B,2,FALSE))</f>
        <v/>
      </c>
      <c r="F45" s="8" t="str">
        <f t="shared" si="0"/>
        <v/>
      </c>
    </row>
    <row r="46" spans="5:6" x14ac:dyDescent="0.25">
      <c r="E46" s="6" t="str">
        <f>IF(ISNA(VLOOKUP(C46,'Pill DB'!A:B,2,FALSE)),"",VLOOKUP(C46,'Pill DB'!A:B,2,FALSE))</f>
        <v/>
      </c>
      <c r="F46" s="8" t="str">
        <f t="shared" si="0"/>
        <v/>
      </c>
    </row>
    <row r="47" spans="5:6" x14ac:dyDescent="0.25">
      <c r="E47" s="6" t="str">
        <f>IF(ISNA(VLOOKUP(C47,'Pill DB'!A:B,2,FALSE)),"",VLOOKUP(C47,'Pill DB'!A:B,2,FALSE))</f>
        <v/>
      </c>
      <c r="F47" s="8" t="str">
        <f t="shared" si="0"/>
        <v/>
      </c>
    </row>
    <row r="48" spans="5:6" x14ac:dyDescent="0.25">
      <c r="E48" s="6" t="str">
        <f>IF(ISNA(VLOOKUP(C48,'Pill DB'!A:B,2,FALSE)),"",VLOOKUP(C48,'Pill DB'!A:B,2,FALSE))</f>
        <v/>
      </c>
      <c r="F48" s="8" t="str">
        <f t="shared" si="0"/>
        <v/>
      </c>
    </row>
    <row r="49" spans="5:6" x14ac:dyDescent="0.25">
      <c r="E49" s="6" t="str">
        <f>IF(ISNA(VLOOKUP(C49,'Pill DB'!A:B,2,FALSE)),"",VLOOKUP(C49,'Pill DB'!A:B,2,FALSE))</f>
        <v/>
      </c>
      <c r="F49" s="8" t="str">
        <f t="shared" si="0"/>
        <v/>
      </c>
    </row>
    <row r="50" spans="5:6" x14ac:dyDescent="0.25">
      <c r="E50" s="6" t="str">
        <f>IF(ISNA(VLOOKUP(C50,'Pill DB'!A:B,2,FALSE)),"",VLOOKUP(C50,'Pill DB'!A:B,2,FALSE))</f>
        <v/>
      </c>
      <c r="F50" s="8" t="str">
        <f t="shared" si="0"/>
        <v/>
      </c>
    </row>
  </sheetData>
  <sheetCalcPr fullCalcOnLoad="1"/>
  <phoneticPr fontId="5" type="noConversion"/>
  <dataValidations count="1">
    <dataValidation type="list" allowBlank="1" showInputMessage="1" showErrorMessage="1" sqref="C2:C50" xr:uid="{12987211-3C0B-4A57-991F-B246453A80F7}">
      <formula1>PillDB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Pill DB</vt:lpstr>
      <vt:lpstr>Samples</vt:lpstr>
      <vt:lpstr>PillDB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Stuart Romero</cp:lastModifiedBy>
  <dcterms:created xsi:type="dcterms:W3CDTF">2010-10-04T07:35:03Z</dcterms:created>
  <dcterms:modified xsi:type="dcterms:W3CDTF">2024-07-23T09:09:30Z</dcterms:modified>
</cp:coreProperties>
</file>